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2010-2014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<sst xmlns="http://schemas.openxmlformats.org/spreadsheetml/2006/main" count="58" uniqueCount="44">
  <si>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CHỈ TIÊU</t>
  </si>
  <si>
    <t>ĐVT</t>
  </si>
  <si>
    <t xml:space="preserve"> 1./ Tổng doanh thu</t>
  </si>
  <si>
    <t>Triệu đồng</t>
  </si>
  <si>
    <t xml:space="preserve"> - DT phục vụ khách quốc tế</t>
  </si>
  <si>
    <t>"</t>
  </si>
  <si>
    <t>* Theo loại hình dịch vụ</t>
  </si>
  <si>
    <t xml:space="preserve"> + DT buồng</t>
  </si>
  <si>
    <t xml:space="preserve"> + Ăn uống</t>
  </si>
  <si>
    <t xml:space="preserve"> + Hàng hóa</t>
  </si>
  <si>
    <t xml:space="preserve"> + Lữ hành</t>
  </si>
  <si>
    <t xml:space="preserve"> + Vui chơi giải trí</t>
  </si>
  <si>
    <t xml:space="preserve"> + DT các hoạt động khác</t>
  </si>
  <si>
    <t xml:space="preserve"> 2./ Tổng số khách đến (lưu trú)</t>
  </si>
  <si>
    <t>Lượt khách</t>
  </si>
  <si>
    <t>Trong đó: Khách quốc tế</t>
  </si>
  <si>
    <t xml:space="preserve"> 3/ Ngày khách</t>
  </si>
  <si>
    <t>Ngày khách</t>
  </si>
  <si>
    <t xml:space="preserve"> Trong đó: Ngày khách quốc tế</t>
  </si>
  <si>
    <t xml:space="preserve">                Ngày khách nội địa</t>
  </si>
  <si>
    <t xml:space="preserve"> 4./ Lữ hành</t>
  </si>
  <si>
    <t>Khách</t>
  </si>
  <si>
    <t xml:space="preserve"> + Đón khách vào</t>
  </si>
  <si>
    <t xml:space="preserve"> + Đưa khách ra</t>
  </si>
  <si>
    <t xml:space="preserve"> + Khách du lịch trong nước</t>
  </si>
  <si>
    <t xml:space="preserve"> 5./ Tổng số khách sạn</t>
  </si>
  <si>
    <t>K. sạn</t>
  </si>
  <si>
    <t xml:space="preserve"> - Số phòng</t>
  </si>
  <si>
    <t>Phòng</t>
  </si>
  <si>
    <t xml:space="preserve"> - Số giường</t>
  </si>
  <si>
    <t>Giường</t>
  </si>
  <si>
    <t xml:space="preserve"> - Trong đó: Từ 1 đến 4 sao</t>
  </si>
  <si>
    <t>Cơ sở</t>
  </si>
  <si>
    <t xml:space="preserve"> - Công suất phòng</t>
  </si>
  <si>
    <t>%</t>
  </si>
  <si>
    <t>Người</t>
  </si>
  <si>
    <t xml:space="preserve"> - Trong đó: Lao động nữ</t>
  </si>
  <si>
    <t xml:space="preserve"> - Điểm, vườn Du lịch</t>
  </si>
  <si>
    <t xml:space="preserve"> - Homestay</t>
  </si>
  <si>
    <t xml:space="preserve"> - CN, VP, Cty lữ hành</t>
  </si>
  <si>
    <t>TỔNG HỢP HOẠT ĐỘNG NGÀNH DU LỊCH TỪ NĂM 2010 - 2014</t>
  </si>
  <si>
    <t xml:space="preserve"> 7./ Điểm du lịch, công ty Lữ hành</t>
  </si>
  <si>
    <t xml:space="preserve"> 6./ Tổng số lao động</t>
  </si>
  <si>
    <t xml:space="preserve">              Khách trong nước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</si>
</sst>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VNI-Times"/>
      <family val="0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3" fontId="8" fillId="0" borderId="1" xfId="19" applyNumberFormat="1" applyFont="1" applyBorder="1">
      <alignment/>
      <protection/>
    </xf>
    <xf numFmtId="0" fontId="4" fillId="0" borderId="1" xfId="0" applyFont="1" applyBorder="1" applyAlignment="1">
      <alignment/>
    </xf>
    <xf numFmtId="0" fontId="13" fillId="0" borderId="0" xfId="19" applyFont="1">
      <alignment/>
      <protection/>
    </xf>
    <xf numFmtId="0" fontId="13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3" fontId="3" fillId="0" borderId="0" xfId="19" applyNumberFormat="1" applyFont="1" applyBorder="1">
      <alignment/>
      <protection/>
    </xf>
    <xf numFmtId="0" fontId="13" fillId="0" borderId="0" xfId="19" applyFont="1" quotePrefix="1">
      <alignment/>
      <protection/>
    </xf>
    <xf numFmtId="0" fontId="6" fillId="0" borderId="0" xfId="19" applyFont="1" quotePrefix="1">
      <alignment/>
      <protection/>
    </xf>
    <xf numFmtId="0" fontId="8" fillId="0" borderId="0" xfId="0" applyFont="1" applyAlignment="1">
      <alignment/>
    </xf>
    <xf numFmtId="3" fontId="3" fillId="0" borderId="2" xfId="19" applyNumberFormat="1" applyFont="1" applyBorder="1">
      <alignment/>
      <protection/>
    </xf>
    <xf numFmtId="0" fontId="1" fillId="0" borderId="0" xfId="1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6" fillId="0" borderId="1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wrapText="1"/>
      <protection/>
    </xf>
    <xf numFmtId="0" fontId="6" fillId="0" borderId="1" xfId="19" applyFont="1" applyBorder="1" applyAlignment="1">
      <alignment wrapText="1"/>
      <protection/>
    </xf>
    <xf numFmtId="0" fontId="9" fillId="0" borderId="1" xfId="19" applyFont="1" applyBorder="1" applyAlignment="1">
      <alignment horizontal="center" wrapText="1"/>
      <protection/>
    </xf>
    <xf numFmtId="3" fontId="3" fillId="0" borderId="1" xfId="19" applyNumberFormat="1" applyFont="1" applyBorder="1" applyAlignment="1">
      <alignment wrapText="1"/>
      <protection/>
    </xf>
    <xf numFmtId="3" fontId="5" fillId="0" borderId="1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3" fontId="8" fillId="0" borderId="1" xfId="19" applyNumberFormat="1" applyFont="1" applyBorder="1" applyAlignment="1">
      <alignment wrapText="1"/>
      <protection/>
    </xf>
    <xf numFmtId="3" fontId="11" fillId="0" borderId="1" xfId="0" applyNumberFormat="1" applyFont="1" applyBorder="1" applyAlignment="1">
      <alignment wrapText="1"/>
    </xf>
    <xf numFmtId="3" fontId="3" fillId="0" borderId="0" xfId="19" applyNumberFormat="1" applyFont="1" applyBorder="1" applyAlignment="1">
      <alignment wrapText="1"/>
      <protection/>
    </xf>
    <xf numFmtId="0" fontId="11" fillId="0" borderId="0" xfId="0" applyFont="1" applyAlignment="1">
      <alignment wrapText="1"/>
    </xf>
    <xf numFmtId="0" fontId="9" fillId="0" borderId="1" xfId="19" applyFont="1" applyBorder="1" applyAlignment="1">
      <alignment wrapText="1"/>
      <protection/>
    </xf>
    <xf numFmtId="9" fontId="5" fillId="0" borderId="0" xfId="20" applyFont="1" applyAlignment="1">
      <alignment wrapText="1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19" applyFont="1" applyBorder="1" applyAlignment="1">
      <alignment wrapText="1"/>
      <protection/>
    </xf>
    <xf numFmtId="0" fontId="12" fillId="0" borderId="1" xfId="19" applyFont="1" applyBorder="1" applyAlignment="1">
      <alignment wrapText="1"/>
      <protection/>
    </xf>
    <xf numFmtId="9" fontId="8" fillId="0" borderId="1" xfId="2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" xfId="19" applyFont="1" applyBorder="1" applyAlignment="1">
      <alignment wrapText="1"/>
      <protection/>
    </xf>
    <xf numFmtId="0" fontId="8" fillId="0" borderId="1" xfId="19" applyFont="1" applyBorder="1" applyAlignment="1">
      <alignment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workbookViewId="0" topLeftCell="A10">
      <selection activeCell="C14" sqref="C14"/>
    </sheetView>
  </sheetViews>
  <sheetFormatPr defaultColWidth="9.140625" defaultRowHeight="12.75"/>
  <cols>
    <col min="1" max="1" width="32.7109375" style="2" customWidth="1"/>
    <col min="2" max="2" width="9.00390625" style="2" customWidth="1"/>
    <col min="3" max="3" width="10.7109375" style="13" customWidth="1"/>
    <col min="4" max="4" width="10.140625" style="13" customWidth="1"/>
    <col min="5" max="5" width="10.421875" style="14" customWidth="1"/>
    <col min="6" max="6" width="11.421875" style="1" customWidth="1"/>
    <col min="7" max="7" width="10.8515625" style="1" customWidth="1"/>
    <col min="8" max="8" width="12.140625" style="2" bestFit="1" customWidth="1"/>
    <col min="9" max="16384" width="9.140625" style="2" customWidth="1"/>
  </cols>
  <sheetData>
    <row r="1" spans="1:7" ht="31.5" customHeight="1">
      <c r="A1" s="40" t="s">
        <v>40</v>
      </c>
      <c r="B1" s="40"/>
      <c r="C1" s="40"/>
      <c r="D1" s="40"/>
      <c r="E1" s="40"/>
      <c r="F1" s="40"/>
      <c r="G1" s="40"/>
    </row>
    <row r="2" spans="1:7" s="16" customFormat="1" ht="18" customHeight="1">
      <c r="A2" s="15"/>
      <c r="B2" s="15"/>
      <c r="C2" s="15"/>
      <c r="D2" s="15"/>
      <c r="E2" s="15"/>
      <c r="F2" s="15"/>
      <c r="G2" s="15"/>
    </row>
    <row r="3" spans="1:7" ht="24" customHeight="1">
      <c r="A3" s="41" t="s">
        <v>0</v>
      </c>
      <c r="B3" s="39" t="s">
        <v>1</v>
      </c>
      <c r="C3" s="39">
        <v>2010</v>
      </c>
      <c r="D3" s="39">
        <v>2011</v>
      </c>
      <c r="E3" s="39">
        <v>2012</v>
      </c>
      <c r="F3" s="39">
        <v>2013</v>
      </c>
      <c r="G3" s="39">
        <v>2014</v>
      </c>
    </row>
    <row r="4" spans="1:7" ht="23.25" customHeight="1">
      <c r="A4" s="41"/>
      <c r="B4" s="39"/>
      <c r="C4" s="39"/>
      <c r="D4" s="39"/>
      <c r="E4" s="39"/>
      <c r="F4" s="39"/>
      <c r="G4" s="39"/>
    </row>
    <row r="5" spans="1:7" ht="27" customHeight="1">
      <c r="A5" s="17"/>
      <c r="B5" s="3"/>
      <c r="C5" s="4"/>
      <c r="D5" s="4"/>
      <c r="E5" s="5"/>
      <c r="F5" s="6"/>
      <c r="G5" s="6"/>
    </row>
    <row r="6" spans="1:8" s="24" customFormat="1" ht="21.75" customHeight="1">
      <c r="A6" s="19" t="s">
        <v>2</v>
      </c>
      <c r="B6" s="20" t="s">
        <v>3</v>
      </c>
      <c r="C6" s="21">
        <v>649527</v>
      </c>
      <c r="D6" s="21">
        <v>761234</v>
      </c>
      <c r="E6" s="21">
        <v>851129</v>
      </c>
      <c r="F6" s="26">
        <v>975987</v>
      </c>
      <c r="G6" s="26">
        <v>1169525</v>
      </c>
      <c r="H6" s="23"/>
    </row>
    <row r="7" spans="1:8" s="24" customFormat="1" ht="21.75" customHeight="1">
      <c r="A7" s="18" t="s">
        <v>4</v>
      </c>
      <c r="B7" s="20" t="s">
        <v>5</v>
      </c>
      <c r="C7" s="25">
        <v>90761</v>
      </c>
      <c r="D7" s="25">
        <v>92259</v>
      </c>
      <c r="E7" s="25">
        <v>97151</v>
      </c>
      <c r="F7" s="25">
        <v>152440</v>
      </c>
      <c r="G7" s="25">
        <v>224730</v>
      </c>
      <c r="H7" s="23"/>
    </row>
    <row r="8" spans="1:8" s="24" customFormat="1" ht="21.75" customHeight="1">
      <c r="A8" s="18" t="s">
        <v>6</v>
      </c>
      <c r="B8" s="20" t="s">
        <v>5</v>
      </c>
      <c r="C8" s="25">
        <v>649527</v>
      </c>
      <c r="D8" s="25">
        <v>761234</v>
      </c>
      <c r="E8" s="25">
        <v>851129</v>
      </c>
      <c r="F8" s="22">
        <v>975987</v>
      </c>
      <c r="G8" s="22">
        <f>G6</f>
        <v>1169525</v>
      </c>
      <c r="H8" s="23"/>
    </row>
    <row r="9" spans="1:8" s="24" customFormat="1" ht="21.75" customHeight="1">
      <c r="A9" s="18" t="s">
        <v>7</v>
      </c>
      <c r="B9" s="20" t="s">
        <v>5</v>
      </c>
      <c r="C9" s="25">
        <v>225628</v>
      </c>
      <c r="D9" s="25">
        <v>252445</v>
      </c>
      <c r="E9" s="25">
        <v>305375</v>
      </c>
      <c r="F9" s="22">
        <v>372392</v>
      </c>
      <c r="G9" s="25">
        <v>405513</v>
      </c>
      <c r="H9" s="23"/>
    </row>
    <row r="10" spans="1:8" s="24" customFormat="1" ht="21.75" customHeight="1">
      <c r="A10" s="18" t="s">
        <v>8</v>
      </c>
      <c r="B10" s="20" t="s">
        <v>5</v>
      </c>
      <c r="C10" s="25">
        <v>232499</v>
      </c>
      <c r="D10" s="25">
        <v>266059</v>
      </c>
      <c r="E10" s="25">
        <v>275607</v>
      </c>
      <c r="F10" s="22">
        <v>312582</v>
      </c>
      <c r="G10" s="25">
        <v>365219</v>
      </c>
      <c r="H10" s="23"/>
    </row>
    <row r="11" spans="1:8" s="24" customFormat="1" ht="21.75" customHeight="1">
      <c r="A11" s="18" t="s">
        <v>9</v>
      </c>
      <c r="B11" s="20" t="s">
        <v>5</v>
      </c>
      <c r="C11" s="25">
        <v>46054</v>
      </c>
      <c r="D11" s="25">
        <v>9464</v>
      </c>
      <c r="E11" s="25">
        <v>14156</v>
      </c>
      <c r="F11" s="22">
        <v>17325</v>
      </c>
      <c r="G11" s="25">
        <v>37884</v>
      </c>
      <c r="H11" s="23"/>
    </row>
    <row r="12" spans="1:8" s="24" customFormat="1" ht="21.75" customHeight="1">
      <c r="A12" s="18" t="s">
        <v>10</v>
      </c>
      <c r="B12" s="20" t="s">
        <v>5</v>
      </c>
      <c r="C12" s="25">
        <v>96318</v>
      </c>
      <c r="D12" s="25">
        <v>176475</v>
      </c>
      <c r="E12" s="25">
        <v>209957</v>
      </c>
      <c r="F12" s="22">
        <v>222359</v>
      </c>
      <c r="G12" s="25">
        <v>266287</v>
      </c>
      <c r="H12" s="23"/>
    </row>
    <row r="13" spans="1:8" s="24" customFormat="1" ht="21.75" customHeight="1">
      <c r="A13" s="18" t="s">
        <v>11</v>
      </c>
      <c r="B13" s="20" t="s">
        <v>5</v>
      </c>
      <c r="C13" s="25">
        <v>3063</v>
      </c>
      <c r="D13" s="25">
        <v>3884</v>
      </c>
      <c r="E13" s="25">
        <v>1197</v>
      </c>
      <c r="F13" s="22">
        <v>2330</v>
      </c>
      <c r="G13" s="25">
        <v>11038</v>
      </c>
      <c r="H13" s="23"/>
    </row>
    <row r="14" spans="1:8" s="24" customFormat="1" ht="21.75" customHeight="1">
      <c r="A14" s="18" t="s">
        <v>12</v>
      </c>
      <c r="B14" s="20" t="s">
        <v>5</v>
      </c>
      <c r="C14" s="25">
        <v>45965</v>
      </c>
      <c r="D14" s="25">
        <f>7148+14533+31226</f>
        <v>52907</v>
      </c>
      <c r="E14" s="25">
        <v>44837</v>
      </c>
      <c r="F14" s="22">
        <f>F8-926988</f>
        <v>48999</v>
      </c>
      <c r="G14" s="25">
        <v>83584</v>
      </c>
      <c r="H14" s="23"/>
    </row>
    <row r="15" spans="1:9" s="28" customFormat="1" ht="21.75" customHeight="1">
      <c r="A15" s="19" t="s">
        <v>13</v>
      </c>
      <c r="B15" s="20" t="s">
        <v>14</v>
      </c>
      <c r="C15" s="21">
        <v>880252</v>
      </c>
      <c r="D15" s="21">
        <v>972450</v>
      </c>
      <c r="E15" s="21">
        <v>1174823</v>
      </c>
      <c r="F15" s="26">
        <v>1251625</v>
      </c>
      <c r="G15" s="21">
        <v>1367726</v>
      </c>
      <c r="H15" s="27"/>
      <c r="I15" s="24"/>
    </row>
    <row r="16" spans="1:8" s="24" customFormat="1" ht="21.75" customHeight="1">
      <c r="A16" s="18" t="s">
        <v>15</v>
      </c>
      <c r="B16" s="29"/>
      <c r="C16" s="25">
        <v>163835</v>
      </c>
      <c r="D16" s="25">
        <v>170325</v>
      </c>
      <c r="E16" s="25">
        <v>190116</v>
      </c>
      <c r="F16" s="22">
        <v>211357</v>
      </c>
      <c r="G16" s="25">
        <v>220280</v>
      </c>
      <c r="H16" s="30"/>
    </row>
    <row r="17" spans="1:8" s="24" customFormat="1" ht="21.75" customHeight="1">
      <c r="A17" s="18" t="s">
        <v>43</v>
      </c>
      <c r="B17" s="29"/>
      <c r="C17" s="25">
        <v>716417</v>
      </c>
      <c r="D17" s="25">
        <v>802125</v>
      </c>
      <c r="E17" s="25">
        <v>984707</v>
      </c>
      <c r="F17" s="22">
        <f>1251625-211357</f>
        <v>1040268</v>
      </c>
      <c r="G17" s="25">
        <f>G15-G16</f>
        <v>1147446</v>
      </c>
      <c r="H17" s="30"/>
    </row>
    <row r="18" spans="1:8" s="24" customFormat="1" ht="21.75" customHeight="1">
      <c r="A18" s="19" t="s">
        <v>16</v>
      </c>
      <c r="B18" s="29" t="s">
        <v>17</v>
      </c>
      <c r="C18" s="21">
        <v>1171138</v>
      </c>
      <c r="D18" s="21">
        <v>1335936</v>
      </c>
      <c r="E18" s="21">
        <v>1974205</v>
      </c>
      <c r="F18" s="26">
        <v>1779777</v>
      </c>
      <c r="G18" s="21">
        <f>G15*1.4</f>
        <v>1914816.4</v>
      </c>
      <c r="H18" s="30"/>
    </row>
    <row r="19" spans="1:7" s="24" customFormat="1" ht="21.75" customHeight="1">
      <c r="A19" s="18" t="s">
        <v>18</v>
      </c>
      <c r="B19" s="20" t="s">
        <v>5</v>
      </c>
      <c r="C19" s="25">
        <v>217387</v>
      </c>
      <c r="D19" s="25">
        <v>233805</v>
      </c>
      <c r="E19" s="25">
        <v>259927</v>
      </c>
      <c r="F19" s="22">
        <v>302944</v>
      </c>
      <c r="G19" s="25">
        <v>311310</v>
      </c>
    </row>
    <row r="20" spans="1:7" s="24" customFormat="1" ht="21.75" customHeight="1">
      <c r="A20" s="18" t="s">
        <v>19</v>
      </c>
      <c r="B20" s="20"/>
      <c r="C20" s="25">
        <f>C18-C19</f>
        <v>953751</v>
      </c>
      <c r="D20" s="25">
        <v>1102131</v>
      </c>
      <c r="E20" s="25">
        <f>E18-E19</f>
        <v>1714278</v>
      </c>
      <c r="F20" s="22">
        <f>F18-F19</f>
        <v>1476833</v>
      </c>
      <c r="G20" s="25">
        <f>G18-G19</f>
        <v>1603506.4</v>
      </c>
    </row>
    <row r="21" spans="1:7" s="24" customFormat="1" ht="21.75" customHeight="1">
      <c r="A21" s="19" t="s">
        <v>20</v>
      </c>
      <c r="B21" s="20" t="s">
        <v>21</v>
      </c>
      <c r="C21" s="21">
        <v>72134</v>
      </c>
      <c r="D21" s="21">
        <f>D22+D23+D24</f>
        <v>87372</v>
      </c>
      <c r="E21" s="21">
        <f>E22+E23+E24</f>
        <v>96760</v>
      </c>
      <c r="F21" s="26">
        <f>F22+F23+F24</f>
        <v>99302</v>
      </c>
      <c r="G21" s="31">
        <f>G22+G23+G24</f>
        <v>112979</v>
      </c>
    </row>
    <row r="22" spans="1:7" s="24" customFormat="1" ht="21.75" customHeight="1">
      <c r="A22" s="18" t="s">
        <v>22</v>
      </c>
      <c r="B22" s="20" t="s">
        <v>5</v>
      </c>
      <c r="C22" s="25">
        <v>9537</v>
      </c>
      <c r="D22" s="25">
        <v>13147</v>
      </c>
      <c r="E22" s="25">
        <v>14866</v>
      </c>
      <c r="F22" s="22">
        <v>14618</v>
      </c>
      <c r="G22" s="32">
        <v>15508</v>
      </c>
    </row>
    <row r="23" spans="1:7" s="24" customFormat="1" ht="21.75" customHeight="1">
      <c r="A23" s="18" t="s">
        <v>23</v>
      </c>
      <c r="B23" s="20" t="s">
        <v>5</v>
      </c>
      <c r="C23" s="25">
        <v>7539</v>
      </c>
      <c r="D23" s="25">
        <v>9030</v>
      </c>
      <c r="E23" s="25">
        <v>11055</v>
      </c>
      <c r="F23" s="22">
        <v>11720</v>
      </c>
      <c r="G23" s="32">
        <v>12497</v>
      </c>
    </row>
    <row r="24" spans="1:7" s="24" customFormat="1" ht="21.75" customHeight="1">
      <c r="A24" s="18" t="s">
        <v>24</v>
      </c>
      <c r="B24" s="20" t="s">
        <v>5</v>
      </c>
      <c r="C24" s="25">
        <v>55058</v>
      </c>
      <c r="D24" s="25">
        <f>60131+5064</f>
        <v>65195</v>
      </c>
      <c r="E24" s="25">
        <v>70839</v>
      </c>
      <c r="F24" s="22">
        <f>65531+7433</f>
        <v>72964</v>
      </c>
      <c r="G24" s="32">
        <f>75188+9786</f>
        <v>84974</v>
      </c>
    </row>
    <row r="25" spans="1:7" s="28" customFormat="1" ht="21.75" customHeight="1">
      <c r="A25" s="19" t="s">
        <v>25</v>
      </c>
      <c r="B25" s="20" t="s">
        <v>26</v>
      </c>
      <c r="C25" s="33">
        <v>174</v>
      </c>
      <c r="D25" s="33">
        <v>177</v>
      </c>
      <c r="E25" s="33">
        <v>190</v>
      </c>
      <c r="F25" s="26">
        <v>189</v>
      </c>
      <c r="G25" s="21">
        <v>187</v>
      </c>
    </row>
    <row r="26" spans="1:7" s="24" customFormat="1" ht="21.75" customHeight="1">
      <c r="A26" s="18" t="s">
        <v>27</v>
      </c>
      <c r="B26" s="20" t="s">
        <v>28</v>
      </c>
      <c r="C26" s="25">
        <v>4086</v>
      </c>
      <c r="D26" s="25">
        <v>4173</v>
      </c>
      <c r="E26" s="25">
        <v>4749</v>
      </c>
      <c r="F26" s="22">
        <v>4980</v>
      </c>
      <c r="G26" s="25">
        <v>4764</v>
      </c>
    </row>
    <row r="27" spans="1:7" s="24" customFormat="1" ht="21.75" customHeight="1">
      <c r="A27" s="18" t="s">
        <v>29</v>
      </c>
      <c r="B27" s="20" t="s">
        <v>30</v>
      </c>
      <c r="C27" s="25">
        <v>6293</v>
      </c>
      <c r="D27" s="25">
        <v>6416</v>
      </c>
      <c r="E27" s="25">
        <v>7089</v>
      </c>
      <c r="F27" s="22">
        <v>7288</v>
      </c>
      <c r="G27" s="25">
        <v>6947</v>
      </c>
    </row>
    <row r="28" spans="1:7" s="24" customFormat="1" ht="21.75" customHeight="1">
      <c r="A28" s="18" t="s">
        <v>31</v>
      </c>
      <c r="B28" s="20" t="s">
        <v>32</v>
      </c>
      <c r="C28" s="25">
        <v>45</v>
      </c>
      <c r="D28" s="25">
        <v>54</v>
      </c>
      <c r="E28" s="25">
        <v>61</v>
      </c>
      <c r="F28" s="22">
        <v>64</v>
      </c>
      <c r="G28" s="25">
        <v>80</v>
      </c>
    </row>
    <row r="29" spans="1:7" s="24" customFormat="1" ht="21.75" customHeight="1">
      <c r="A29" s="34" t="s">
        <v>33</v>
      </c>
      <c r="B29" s="20" t="s">
        <v>34</v>
      </c>
      <c r="C29" s="35">
        <v>0.6</v>
      </c>
      <c r="D29" s="35">
        <v>0.68</v>
      </c>
      <c r="E29" s="35">
        <v>0.68</v>
      </c>
      <c r="F29" s="35">
        <v>0.68</v>
      </c>
      <c r="G29" s="35">
        <v>0.68</v>
      </c>
    </row>
    <row r="30" spans="1:7" s="36" customFormat="1" ht="21.75" customHeight="1">
      <c r="A30" s="19" t="s">
        <v>42</v>
      </c>
      <c r="B30" s="20" t="s">
        <v>35</v>
      </c>
      <c r="C30" s="21">
        <v>2667</v>
      </c>
      <c r="D30" s="21">
        <v>2851</v>
      </c>
      <c r="E30" s="21">
        <v>3240</v>
      </c>
      <c r="F30" s="21">
        <v>3353</v>
      </c>
      <c r="G30" s="21">
        <f>3353+130</f>
        <v>3483</v>
      </c>
    </row>
    <row r="31" spans="1:7" s="24" customFormat="1" ht="21.75" customHeight="1">
      <c r="A31" s="18" t="s">
        <v>36</v>
      </c>
      <c r="B31" s="20" t="s">
        <v>5</v>
      </c>
      <c r="C31" s="25">
        <v>1300</v>
      </c>
      <c r="D31" s="25">
        <v>1410</v>
      </c>
      <c r="E31" s="25">
        <v>1783</v>
      </c>
      <c r="F31" s="22">
        <f>1783+70</f>
        <v>1853</v>
      </c>
      <c r="G31" s="22">
        <f>1853+75</f>
        <v>1928</v>
      </c>
    </row>
    <row r="32" spans="1:7" s="24" customFormat="1" ht="21.75" customHeight="1">
      <c r="A32" s="37" t="s">
        <v>41</v>
      </c>
      <c r="B32" s="20"/>
      <c r="C32" s="25"/>
      <c r="D32" s="25"/>
      <c r="E32" s="25"/>
      <c r="F32" s="22"/>
      <c r="G32" s="22"/>
    </row>
    <row r="33" spans="1:7" s="24" customFormat="1" ht="21.75" customHeight="1">
      <c r="A33" s="18" t="s">
        <v>37</v>
      </c>
      <c r="B33" s="20" t="s">
        <v>5</v>
      </c>
      <c r="C33" s="38">
        <v>17</v>
      </c>
      <c r="D33" s="38">
        <v>12</v>
      </c>
      <c r="E33" s="38">
        <v>11</v>
      </c>
      <c r="F33" s="22">
        <v>13</v>
      </c>
      <c r="G33" s="32">
        <v>17</v>
      </c>
    </row>
    <row r="34" spans="1:7" s="24" customFormat="1" ht="21.75" customHeight="1">
      <c r="A34" s="18" t="s">
        <v>38</v>
      </c>
      <c r="B34" s="20"/>
      <c r="C34" s="38"/>
      <c r="D34" s="38"/>
      <c r="E34" s="38"/>
      <c r="F34" s="22">
        <v>4</v>
      </c>
      <c r="G34" s="32">
        <v>7</v>
      </c>
    </row>
    <row r="35" spans="1:7" s="24" customFormat="1" ht="21.75" customHeight="1">
      <c r="A35" s="18" t="s">
        <v>39</v>
      </c>
      <c r="B35" s="20" t="s">
        <v>5</v>
      </c>
      <c r="C35" s="38">
        <v>17</v>
      </c>
      <c r="D35" s="38">
        <v>28</v>
      </c>
      <c r="E35" s="25">
        <v>28</v>
      </c>
      <c r="F35" s="22">
        <v>30</v>
      </c>
      <c r="G35" s="32">
        <v>36</v>
      </c>
    </row>
    <row r="36" spans="1:5" ht="15.75">
      <c r="A36" s="7"/>
      <c r="B36" s="8"/>
      <c r="C36" s="9"/>
      <c r="D36" s="9"/>
      <c r="E36" s="10"/>
    </row>
    <row r="37" spans="1:5" ht="15.75">
      <c r="A37" s="7"/>
      <c r="B37" s="7"/>
      <c r="C37" s="9"/>
      <c r="D37" s="9"/>
      <c r="E37" s="11"/>
    </row>
    <row r="38" spans="1:5" ht="15.75">
      <c r="A38" s="7"/>
      <c r="B38" s="7"/>
      <c r="C38" s="9"/>
      <c r="D38" s="9"/>
      <c r="E38" s="11"/>
    </row>
    <row r="39" spans="1:5" ht="15.75">
      <c r="A39" s="7"/>
      <c r="B39" s="7"/>
      <c r="C39" s="9"/>
      <c r="D39" s="9"/>
      <c r="E39" s="11"/>
    </row>
    <row r="40" spans="1:5" ht="15.75">
      <c r="A40" s="7"/>
      <c r="B40" s="7"/>
      <c r="C40" s="9"/>
      <c r="D40" s="9"/>
      <c r="E40" s="11"/>
    </row>
    <row r="41" spans="1:5" ht="15.75">
      <c r="A41" s="7"/>
      <c r="B41" s="7"/>
      <c r="C41" s="9"/>
      <c r="D41" s="9"/>
      <c r="E41" s="11"/>
    </row>
    <row r="42" spans="1:5" ht="15.75">
      <c r="A42" s="7"/>
      <c r="B42" s="7"/>
      <c r="C42" s="9"/>
      <c r="D42" s="9"/>
      <c r="E42" s="11"/>
    </row>
    <row r="43" spans="1:5" ht="15.75">
      <c r="A43" s="12"/>
      <c r="B43" s="12"/>
      <c r="C43" s="9"/>
      <c r="D43" s="9"/>
      <c r="E43" s="11"/>
    </row>
    <row r="44" spans="1:5" ht="15.75">
      <c r="A44" s="11"/>
      <c r="B44" s="11"/>
      <c r="C44" s="9"/>
      <c r="D44" s="9"/>
      <c r="E44" s="11"/>
    </row>
    <row r="45" spans="1:5" ht="15.75">
      <c r="A45" s="11"/>
      <c r="B45" s="11"/>
      <c r="C45" s="9"/>
      <c r="D45" s="9"/>
      <c r="E45" s="11"/>
    </row>
    <row r="46" spans="1:5" ht="15.75">
      <c r="A46" s="11"/>
      <c r="B46" s="11"/>
      <c r="C46" s="9"/>
      <c r="D46" s="9"/>
      <c r="E46" s="11"/>
    </row>
    <row r="47" spans="1:5" ht="15.75">
      <c r="A47" s="11"/>
      <c r="B47" s="11"/>
      <c r="C47" s="9"/>
      <c r="D47" s="9"/>
      <c r="E47" s="11"/>
    </row>
    <row r="48" spans="1:5" ht="15.75">
      <c r="A48" s="11"/>
      <c r="B48" s="11"/>
      <c r="C48" s="9"/>
      <c r="D48" s="9"/>
      <c r="E48" s="11"/>
    </row>
    <row r="49" spans="1:5" ht="15.75">
      <c r="A49" s="7"/>
      <c r="B49" s="7"/>
      <c r="C49" s="9"/>
      <c r="D49" s="9"/>
      <c r="E49" s="11"/>
    </row>
    <row r="50" spans="1:5" ht="15.75">
      <c r="A50" s="7"/>
      <c r="B50" s="7"/>
      <c r="C50" s="9"/>
      <c r="D50" s="9"/>
      <c r="E50" s="11"/>
    </row>
    <row r="51" spans="1:5" ht="15.75">
      <c r="A51" s="7"/>
      <c r="B51" s="7"/>
      <c r="C51" s="9"/>
      <c r="D51" s="9"/>
      <c r="E51" s="11"/>
    </row>
    <row r="52" spans="1:5" ht="15.75">
      <c r="A52" s="7"/>
      <c r="B52" s="7"/>
      <c r="C52" s="9"/>
      <c r="D52" s="9"/>
      <c r="E52" s="11"/>
    </row>
    <row r="53" spans="1:5" ht="15.75">
      <c r="A53" s="7"/>
      <c r="B53" s="7"/>
      <c r="C53" s="9"/>
      <c r="D53" s="9"/>
      <c r="E53" s="11"/>
    </row>
    <row r="54" spans="1:5" ht="15.75">
      <c r="A54" s="7"/>
      <c r="B54" s="7"/>
      <c r="C54" s="9"/>
      <c r="D54" s="9"/>
      <c r="E54" s="11"/>
    </row>
    <row r="55" ht="15.75">
      <c r="E55" s="11"/>
    </row>
    <row r="56" ht="15.75">
      <c r="E56" s="11"/>
    </row>
    <row r="57" ht="15.75">
      <c r="E57" s="11"/>
    </row>
    <row r="58" ht="15.75">
      <c r="E58" s="11"/>
    </row>
    <row r="59" ht="15.75">
      <c r="E59" s="11"/>
    </row>
    <row r="60" ht="15.75">
      <c r="E60" s="11"/>
    </row>
    <row r="61" ht="15.75">
      <c r="E61" s="11"/>
    </row>
    <row r="62" ht="15.75">
      <c r="E62" s="11"/>
    </row>
    <row r="63" ht="15.75">
      <c r="E63" s="11"/>
    </row>
    <row r="64" ht="15.75">
      <c r="E64" s="11"/>
    </row>
    <row r="65" ht="15.75">
      <c r="E65" s="11"/>
    </row>
    <row r="66" ht="15.75">
      <c r="E66" s="11"/>
    </row>
    <row r="67" ht="15.75">
      <c r="E67" s="11"/>
    </row>
    <row r="68" ht="15.75">
      <c r="E68" s="11"/>
    </row>
    <row r="69" ht="15.75">
      <c r="E69" s="11"/>
    </row>
    <row r="70" ht="15.75">
      <c r="E70" s="11"/>
    </row>
    <row r="71" ht="15.75">
      <c r="E71" s="11"/>
    </row>
    <row r="72" ht="15.75">
      <c r="E72" s="11"/>
    </row>
    <row r="73" ht="15.75">
      <c r="E73" s="11"/>
    </row>
    <row r="74" ht="15.75">
      <c r="E74" s="11"/>
    </row>
    <row r="75" ht="15.75">
      <c r="E75" s="11"/>
    </row>
    <row r="76" ht="15.75">
      <c r="E76" s="11"/>
    </row>
    <row r="77" ht="15.75">
      <c r="E77" s="11"/>
    </row>
    <row r="78" ht="15.75">
      <c r="E78" s="11"/>
    </row>
  </sheetData>
  <mergeCells count="8">
    <mergeCell ref="A1:G1"/>
    <mergeCell ref="A3:A4"/>
    <mergeCell ref="B3:B4"/>
    <mergeCell ref="E3:E4"/>
    <mergeCell ref="F3:F4"/>
    <mergeCell ref="G3:G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TPT</dc:creator>
  <cp:keywords/>
  <dc:description/>
  <cp:lastModifiedBy>TPT</cp:lastModifiedBy>
  <dcterms:created xsi:type="dcterms:W3CDTF">2015-04-16T03:47:05Z</dcterms:created>
  <dcterms:modified xsi:type="dcterms:W3CDTF">2015-05-04T09:30:28Z</dcterms:modified>
  <cp:category/>
  <cp:version/>
  <cp:contentType/>
  <cp:contentStatus/>
</cp:coreProperties>
</file>